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<sst xmlns="http://schemas.openxmlformats.org/spreadsheetml/2006/main" count="98" uniqueCount="31">
  <si>
    <t>РАИП по отраслям и госзаказчикам на 1 января 2012 года</t>
  </si>
  <si>
    <t>РАИП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</si>
  <si>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</si>
  <si>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</si>
  <si>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</si>
  <si>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</si>
  <si>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</si>
  <si>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</si>
  <si>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</si>
  <si>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Коммунальное строительство</t>
  </si>
  <si>
    <t>Государственный комитет РБ по строительству и архитектуре</t>
  </si>
  <si>
    <t xml:space="preserve">Застройка микрорайона 5 в Западном жилом районе г.Стерлитамак РБ. Квартал 5Д-5Ф. Электроснабжение (2-й этап).
</t>
  </si>
  <si>
    <t/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</si>
  <si>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</si>
  <si>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Физкультура и спорт</t>
  </si>
  <si>
    <t>Министерство молодежной политики, спорта РБ</t>
  </si>
  <si>
    <t>Физкультурно-спортивный комплекс с ледовой ареной на 2500 мест в микрорайоне "Юго-Западный", г.Стерлитамак</t>
  </si>
  <si>
    <t>Образование</t>
  </si>
  <si>
    <t>Минобразования РБ</t>
  </si>
  <si>
    <t>Реконструкция  здания для детского сада, расположенного по адресу: г.Стерлитамак, ул.Суворова,5а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</si>
  <si>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</si>
  <si>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МБОУ ДОД ЦВР "Надежда" под помещение детского сада, расположенного по адресу: г.Стерлитамак, ул.Худайбердина, 17б 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</si>
  <si>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</si>
  <si>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</si>
  <si>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</si>
  <si>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Строительство школы на 1000 мест в районе 7Б-Западный</t>
  </si>
  <si>
    <t>Государственный комитет Республики Башкортостан по строительству и архитектуре - Государственное казенное учреждение Управление капитального строительства Республики Башкортостан</t>
  </si>
  <si>
    <t xml:space="preserve"> Строительство детского сада на 220 мест 
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</si>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</sst>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0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NumberFormat="1" applyFont="1" applyFill="1" applyBorder="1" applyAlignment="1" applyProtection="1">
      <alignment horizontal="left" vertical="top" wrapText="1"/>
      <protection/>
    </xf>
    <xf numFmtId="0" fontId="5" fillId="25" borderId="12" xfId="0" applyNumberFormat="1" applyFont="1" applyFill="1" applyBorder="1" applyAlignment="1" applyProtection="1">
      <alignment horizontal="left" vertical="top" wrapText="1"/>
      <protection/>
    </xf>
    <xf numFmtId="172" fontId="6" fillId="0" borderId="12" xfId="0" applyNumberFormat="1" applyFont="1" applyFill="1" applyBorder="1" applyAlignment="1" applyProtection="1">
      <alignment horizontal="right" vertical="center" wrapText="1"/>
      <protection/>
    </xf>
    <xf numFmtId="172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vertical="top"/>
      <protection locked="0"/>
    </xf>
    <xf numFmtId="0" fontId="9" fillId="25" borderId="12" xfId="0" applyNumberFormat="1" applyFont="1" applyFill="1" applyBorder="1" applyAlignment="1" applyProtection="1">
      <alignment horizontal="lef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RowColHeaders="0" tabSelected="1" workbookViewId="0" topLeftCell="A1">
      <pane ySplit="6" topLeftCell="A7" activePane="bottomLeft" state="frozen"/>
      <selection pane="top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5" width="13.421875" style="0" customWidth="1"/>
    <col min="6" max="6" width="0" style="0" customWidth="1"/>
    <col min="7" max="8" width="13.421875" style="0" customWidth="1"/>
    <col min="9" max="11" width="0" style="0" customWidth="1"/>
    <col min="12" max="12" width="13.421875" style="0" customWidth="1"/>
    <col min="13" max="14" width="0" style="0" customWidth="1"/>
    <col min="15" max="16" width="13.421875" style="0" customWidth="1"/>
    <col min="17" max="22" width="13.57421875" style="0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2" t="s">
        <v>0</v>
      </c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1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7" customHeight="1">
      <c r="A4" s="6"/>
      <c r="B4" s="7" t="str">
        <f>"Отрасль"</f>
        <v>Отрасль</v>
      </c>
      <c r="C4" s="7" t="str">
        <f>"Госзаказчик"</f>
        <v>Госзаказчик</v>
      </c>
      <c r="D4" s="7" t="str">
        <f>"Наименование объекта"</f>
        <v>Наименование объекта</v>
      </c>
      <c r="E4" s="7" t="str">
        <f>"Всего по РАИП"</f>
        <v>Всего по РАИП</v>
      </c>
      <c r="F4" s="8" t="str">
        <f>"Всего по Освоено"</f>
        <v>Всего по Освоено</v>
      </c>
      <c r="G4" s="7" t="str">
        <f>"РАИП"</f>
        <v>РАИП</v>
      </c>
      <c r="H4" s="7"/>
      <c r="I4" s="7" t="str">
        <f>"Освоено"</f>
        <v>Освоено</v>
      </c>
      <c r="J4" s="7"/>
      <c r="K4" s="7" t="str">
        <f>"Всего по РАИП"</f>
        <v>Всего по РАИП</v>
      </c>
      <c r="L4" s="7" t="str">
        <f>"Всего освоено"</f>
        <v>Всего освоено</v>
      </c>
      <c r="M4" s="7" t="s">
        <v>1</v>
      </c>
      <c r="N4" s="7"/>
      <c r="O4" s="7" t="s">
        <v>2</v>
      </c>
      <c r="P4" s="7"/>
      <c r="Q4" s="7" t="s">
        <v>3</v>
      </c>
      <c r="R4" s="7" t="s">
        <v>4</v>
      </c>
      <c r="S4" s="7"/>
      <c r="T4" s="7" t="s">
        <v>5</v>
      </c>
      <c r="U4" s="7" t="s">
        <v>6</v>
      </c>
      <c r="V4" s="7"/>
    </row>
    <row r="5" spans="1:22" ht="16.5" customHeight="1">
      <c r="A5" s="6"/>
      <c r="B5" s="7"/>
      <c r="C5" s="7"/>
      <c r="D5" s="7"/>
      <c r="E5" s="7"/>
      <c r="F5" s="8"/>
      <c r="G5" s="8" t="s">
        <v>7</v>
      </c>
      <c r="H5" s="8" t="s">
        <v>8</v>
      </c>
      <c r="I5" s="8" t="s">
        <v>7</v>
      </c>
      <c r="J5" s="8" t="s">
        <v>8</v>
      </c>
      <c r="K5" s="7"/>
      <c r="L5" s="7"/>
      <c r="M5" s="8" t="s">
        <v>7</v>
      </c>
      <c r="N5" s="8" t="s">
        <v>8</v>
      </c>
      <c r="O5" s="8" t="s">
        <v>7</v>
      </c>
      <c r="P5" s="8" t="s">
        <v>8</v>
      </c>
      <c r="Q5" s="7"/>
      <c r="R5" s="8" t="s">
        <v>7</v>
      </c>
      <c r="S5" s="8" t="s">
        <v>8</v>
      </c>
      <c r="T5" s="7"/>
      <c r="U5" s="8" t="s">
        <v>7</v>
      </c>
      <c r="V5" s="8" t="s">
        <v>8</v>
      </c>
    </row>
    <row r="6" spans="1:22" ht="16.5" customHeight="1">
      <c r="A6" s="6"/>
      <c r="B6" s="8">
        <f>"1"</f>
        <v>1</v>
      </c>
      <c r="C6" s="8">
        <f>"2"</f>
        <v>2</v>
      </c>
      <c r="D6" s="8">
        <f>"3"</f>
        <v>3</v>
      </c>
      <c r="E6" s="8">
        <f>"4"</f>
        <v>4</v>
      </c>
      <c r="F6" s="8">
        <f>"4"</f>
        <v>4</v>
      </c>
      <c r="G6" s="8">
        <v>5</v>
      </c>
      <c r="H6" s="8">
        <v>6</v>
      </c>
      <c r="I6" s="8"/>
      <c r="J6" s="8"/>
      <c r="K6" s="8"/>
      <c r="L6" s="8">
        <v>7</v>
      </c>
      <c r="M6" s="8"/>
      <c r="N6" s="8"/>
      <c r="O6" s="8">
        <v>8</v>
      </c>
      <c r="P6" s="8">
        <v>9</v>
      </c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</row>
    <row r="7" spans="1:22" ht="37.5" customHeight="1">
      <c r="A7" s="6"/>
      <c r="B7" s="9" t="s">
        <v>9</v>
      </c>
      <c r="C7" s="9" t="s">
        <v>10</v>
      </c>
      <c r="D7" s="10" t="s">
        <v>11</v>
      </c>
      <c r="E7" s="11">
        <v>2000</v>
      </c>
      <c r="F7" s="11"/>
      <c r="G7" s="12">
        <v>2000</v>
      </c>
      <c r="H7" s="12"/>
      <c r="I7" s="12"/>
      <c r="J7" s="12"/>
      <c r="K7" s="11">
        <v>2000</v>
      </c>
      <c r="L7" s="11"/>
      <c r="M7" s="12">
        <v>2000</v>
      </c>
      <c r="N7" s="12"/>
      <c r="O7" s="12"/>
      <c r="P7" s="12"/>
      <c r="Q7" s="11">
        <f>E7-L7</f>
        <v>2000</v>
      </c>
      <c r="R7" s="12">
        <f>G7-O7</f>
        <v>2000</v>
      </c>
      <c r="S7" s="12">
        <f>H7-P7</f>
        <v>0</v>
      </c>
      <c r="T7" s="11" t="s">
        <v>12</v>
      </c>
      <c r="U7" s="12" t="s">
        <v>12</v>
      </c>
      <c r="V7" s="12" t="s">
        <v>12</v>
      </c>
    </row>
    <row r="8" spans="1:22" ht="48.75" customHeight="1">
      <c r="A8" s="6"/>
      <c r="B8" s="9"/>
      <c r="C8" s="9"/>
      <c r="D8" s="10" t="s">
        <v>13</v>
      </c>
      <c r="E8" s="11">
        <v>2200</v>
      </c>
      <c r="F8" s="11"/>
      <c r="G8" s="12">
        <v>2200</v>
      </c>
      <c r="H8" s="12"/>
      <c r="I8" s="12"/>
      <c r="J8" s="12"/>
      <c r="K8" s="11">
        <v>2200</v>
      </c>
      <c r="L8" s="11"/>
      <c r="M8" s="12">
        <v>2200</v>
      </c>
      <c r="N8" s="12"/>
      <c r="O8" s="12"/>
      <c r="P8" s="12"/>
      <c r="Q8" s="11">
        <f>E8-L8</f>
        <v>2200</v>
      </c>
      <c r="R8" s="12">
        <f>G8-O8</f>
        <v>2200</v>
      </c>
      <c r="S8" s="12">
        <f>H8-P8</f>
        <v>0</v>
      </c>
      <c r="T8" s="11" t="s">
        <v>12</v>
      </c>
      <c r="U8" s="12" t="s">
        <v>12</v>
      </c>
      <c r="V8" s="12" t="s">
        <v>12</v>
      </c>
    </row>
    <row r="9" spans="1:22" ht="16.5" customHeight="1">
      <c r="A9" s="13"/>
      <c r="B9" s="9"/>
      <c r="C9" s="14" t="s">
        <v>9</v>
      </c>
      <c r="D9" s="14"/>
      <c r="E9" s="11">
        <v>4200</v>
      </c>
      <c r="F9" s="11"/>
      <c r="G9" s="11">
        <v>4200</v>
      </c>
      <c r="H9" s="11"/>
      <c r="I9" s="11"/>
      <c r="J9" s="11"/>
      <c r="K9" s="11">
        <v>4200</v>
      </c>
      <c r="L9" s="11"/>
      <c r="M9" s="11">
        <v>4200</v>
      </c>
      <c r="N9" s="11"/>
      <c r="O9" s="11"/>
      <c r="P9" s="11"/>
      <c r="Q9" s="11">
        <f>E9-L9</f>
        <v>4200</v>
      </c>
      <c r="R9" s="11">
        <f>G9-O9</f>
        <v>4200</v>
      </c>
      <c r="S9" s="11">
        <f>H9-P9</f>
        <v>0</v>
      </c>
      <c r="T9" s="11" t="s">
        <v>12</v>
      </c>
      <c r="U9" s="11" t="s">
        <v>12</v>
      </c>
      <c r="V9" s="11" t="s">
        <v>12</v>
      </c>
    </row>
    <row r="10" spans="1:22" ht="37.5" customHeight="1">
      <c r="A10" s="6"/>
      <c r="B10" s="9" t="s">
        <v>14</v>
      </c>
      <c r="C10" s="10" t="s">
        <v>15</v>
      </c>
      <c r="D10" s="10" t="s">
        <v>16</v>
      </c>
      <c r="E10" s="11">
        <v>160000</v>
      </c>
      <c r="F10" s="11"/>
      <c r="G10" s="12">
        <v>160000</v>
      </c>
      <c r="H10" s="12"/>
      <c r="I10" s="12"/>
      <c r="J10" s="12"/>
      <c r="K10" s="11">
        <v>160000</v>
      </c>
      <c r="L10" s="11"/>
      <c r="M10" s="12">
        <v>160000</v>
      </c>
      <c r="N10" s="12"/>
      <c r="O10" s="12"/>
      <c r="P10" s="12"/>
      <c r="Q10" s="11">
        <f>E10-L10</f>
        <v>160000</v>
      </c>
      <c r="R10" s="12">
        <f>G10-O10</f>
        <v>160000</v>
      </c>
      <c r="S10" s="12">
        <f>H10-P10</f>
        <v>0</v>
      </c>
      <c r="T10" s="11" t="s">
        <v>12</v>
      </c>
      <c r="U10" s="12" t="s">
        <v>12</v>
      </c>
      <c r="V10" s="12" t="s">
        <v>12</v>
      </c>
    </row>
    <row r="11" spans="1:22" ht="16.5" customHeight="1">
      <c r="A11" s="13"/>
      <c r="B11" s="9"/>
      <c r="C11" s="14" t="s">
        <v>14</v>
      </c>
      <c r="D11" s="14"/>
      <c r="E11" s="11">
        <v>160000</v>
      </c>
      <c r="F11" s="11"/>
      <c r="G11" s="11">
        <v>160000</v>
      </c>
      <c r="H11" s="11"/>
      <c r="I11" s="11"/>
      <c r="J11" s="11"/>
      <c r="K11" s="11">
        <v>160000</v>
      </c>
      <c r="L11" s="11"/>
      <c r="M11" s="11">
        <v>160000</v>
      </c>
      <c r="N11" s="11"/>
      <c r="O11" s="11"/>
      <c r="P11" s="11"/>
      <c r="Q11" s="11">
        <f>E11-L11</f>
        <v>160000</v>
      </c>
      <c r="R11" s="11">
        <f>G11-O11</f>
        <v>160000</v>
      </c>
      <c r="S11" s="11">
        <f>H11-P11</f>
        <v>0</v>
      </c>
      <c r="T11" s="11" t="s">
        <v>12</v>
      </c>
      <c r="U11" s="11" t="s">
        <v>12</v>
      </c>
      <c r="V11" s="11" t="s">
        <v>12</v>
      </c>
    </row>
    <row r="12" spans="1:22" ht="37.5" customHeight="1">
      <c r="A12" s="6"/>
      <c r="B12" s="9" t="s">
        <v>17</v>
      </c>
      <c r="C12" s="9" t="s">
        <v>18</v>
      </c>
      <c r="D12" s="10" t="s">
        <v>19</v>
      </c>
      <c r="E12" s="11">
        <v>3500</v>
      </c>
      <c r="F12" s="11"/>
      <c r="G12" s="12">
        <v>3500</v>
      </c>
      <c r="H12" s="12"/>
      <c r="I12" s="12"/>
      <c r="J12" s="12"/>
      <c r="K12" s="11">
        <v>3500</v>
      </c>
      <c r="L12" s="11"/>
      <c r="M12" s="12">
        <v>3500</v>
      </c>
      <c r="N12" s="12"/>
      <c r="O12" s="12"/>
      <c r="P12" s="12"/>
      <c r="Q12" s="11">
        <f>E12-L12</f>
        <v>3500</v>
      </c>
      <c r="R12" s="12">
        <f>G12-O12</f>
        <v>3500</v>
      </c>
      <c r="S12" s="12">
        <f>H12-P12</f>
        <v>0</v>
      </c>
      <c r="T12" s="11" t="s">
        <v>12</v>
      </c>
      <c r="U12" s="12" t="s">
        <v>12</v>
      </c>
      <c r="V12" s="12" t="s">
        <v>12</v>
      </c>
    </row>
    <row r="13" spans="1:22" ht="48.75" customHeight="1">
      <c r="A13" s="6"/>
      <c r="B13" s="9"/>
      <c r="C13" s="9"/>
      <c r="D13" s="10" t="s">
        <v>20</v>
      </c>
      <c r="E13" s="11">
        <v>4000</v>
      </c>
      <c r="F13" s="11"/>
      <c r="G13" s="12">
        <v>4000</v>
      </c>
      <c r="H13" s="12"/>
      <c r="I13" s="12"/>
      <c r="J13" s="12"/>
      <c r="K13" s="11">
        <v>4000</v>
      </c>
      <c r="L13" s="11"/>
      <c r="M13" s="12">
        <v>4000</v>
      </c>
      <c r="N13" s="12"/>
      <c r="O13" s="12"/>
      <c r="P13" s="12"/>
      <c r="Q13" s="11">
        <f>E13-L13</f>
        <v>4000</v>
      </c>
      <c r="R13" s="12">
        <f>G13-O13</f>
        <v>4000</v>
      </c>
      <c r="S13" s="12">
        <f>H13-P13</f>
        <v>0</v>
      </c>
      <c r="T13" s="11" t="s">
        <v>12</v>
      </c>
      <c r="U13" s="12" t="s">
        <v>12</v>
      </c>
      <c r="V13" s="12" t="s">
        <v>12</v>
      </c>
    </row>
    <row r="14" spans="1:22" ht="37.5" customHeight="1">
      <c r="A14" s="6"/>
      <c r="B14" s="9"/>
      <c r="C14" s="9"/>
      <c r="D14" s="10" t="s">
        <v>21</v>
      </c>
      <c r="E14" s="11">
        <v>3500</v>
      </c>
      <c r="F14" s="11"/>
      <c r="G14" s="12">
        <v>3500</v>
      </c>
      <c r="H14" s="12"/>
      <c r="I14" s="12"/>
      <c r="J14" s="12"/>
      <c r="K14" s="11">
        <v>3500</v>
      </c>
      <c r="L14" s="11"/>
      <c r="M14" s="12">
        <v>3500</v>
      </c>
      <c r="N14" s="12"/>
      <c r="O14" s="12"/>
      <c r="P14" s="12"/>
      <c r="Q14" s="11">
        <f>E14-L14</f>
        <v>3500</v>
      </c>
      <c r="R14" s="12">
        <f>G14-O14</f>
        <v>3500</v>
      </c>
      <c r="S14" s="12">
        <f>H14-P14</f>
        <v>0</v>
      </c>
      <c r="T14" s="11" t="s">
        <v>12</v>
      </c>
      <c r="U14" s="12" t="s">
        <v>12</v>
      </c>
      <c r="V14" s="12" t="s">
        <v>12</v>
      </c>
    </row>
    <row r="15" spans="1:22" ht="37.5" customHeight="1">
      <c r="A15" s="6"/>
      <c r="B15" s="9"/>
      <c r="C15" s="9"/>
      <c r="D15" s="10" t="s">
        <v>22</v>
      </c>
      <c r="E15" s="11">
        <v>3500</v>
      </c>
      <c r="F15" s="11"/>
      <c r="G15" s="12">
        <v>3500</v>
      </c>
      <c r="H15" s="12"/>
      <c r="I15" s="12"/>
      <c r="J15" s="12"/>
      <c r="K15" s="11">
        <v>3500</v>
      </c>
      <c r="L15" s="11"/>
      <c r="M15" s="12">
        <v>3500</v>
      </c>
      <c r="N15" s="12"/>
      <c r="O15" s="12"/>
      <c r="P15" s="12"/>
      <c r="Q15" s="11">
        <f>E15-L15</f>
        <v>3500</v>
      </c>
      <c r="R15" s="12">
        <f>G15-O15</f>
        <v>3500</v>
      </c>
      <c r="S15" s="12">
        <f>H15-P15</f>
        <v>0</v>
      </c>
      <c r="T15" s="11" t="s">
        <v>12</v>
      </c>
      <c r="U15" s="12" t="s">
        <v>12</v>
      </c>
      <c r="V15" s="12" t="s">
        <v>12</v>
      </c>
    </row>
    <row r="16" spans="1:22" ht="37.5" customHeight="1">
      <c r="A16" s="6"/>
      <c r="B16" s="9"/>
      <c r="C16" s="9"/>
      <c r="D16" s="10" t="s">
        <v>23</v>
      </c>
      <c r="E16" s="11">
        <v>3500</v>
      </c>
      <c r="F16" s="11"/>
      <c r="G16" s="12">
        <v>3500</v>
      </c>
      <c r="H16" s="12"/>
      <c r="I16" s="12"/>
      <c r="J16" s="12"/>
      <c r="K16" s="11">
        <v>3500</v>
      </c>
      <c r="L16" s="11"/>
      <c r="M16" s="12">
        <v>3500</v>
      </c>
      <c r="N16" s="12"/>
      <c r="O16" s="12"/>
      <c r="P16" s="12"/>
      <c r="Q16" s="11">
        <f>E16-L16</f>
        <v>3500</v>
      </c>
      <c r="R16" s="12">
        <f>G16-O16</f>
        <v>3500</v>
      </c>
      <c r="S16" s="12">
        <f>H16-P16</f>
        <v>0</v>
      </c>
      <c r="T16" s="11" t="s">
        <v>12</v>
      </c>
      <c r="U16" s="12" t="s">
        <v>12</v>
      </c>
      <c r="V16" s="12" t="s">
        <v>12</v>
      </c>
    </row>
    <row r="17" spans="1:22" ht="37.5" customHeight="1">
      <c r="A17" s="6"/>
      <c r="B17" s="9"/>
      <c r="C17" s="9"/>
      <c r="D17" s="10" t="s">
        <v>24</v>
      </c>
      <c r="E17" s="11">
        <v>3500</v>
      </c>
      <c r="F17" s="11"/>
      <c r="G17" s="12">
        <v>3500</v>
      </c>
      <c r="H17" s="12"/>
      <c r="I17" s="12"/>
      <c r="J17" s="12"/>
      <c r="K17" s="11">
        <v>3500</v>
      </c>
      <c r="L17" s="11"/>
      <c r="M17" s="12">
        <v>3500</v>
      </c>
      <c r="N17" s="12"/>
      <c r="O17" s="12"/>
      <c r="P17" s="12"/>
      <c r="Q17" s="11">
        <f>E17-L17</f>
        <v>3500</v>
      </c>
      <c r="R17" s="12">
        <f>G17-O17</f>
        <v>3500</v>
      </c>
      <c r="S17" s="12">
        <f>H17-P17</f>
        <v>0</v>
      </c>
      <c r="T17" s="11" t="s">
        <v>12</v>
      </c>
      <c r="U17" s="12" t="s">
        <v>12</v>
      </c>
      <c r="V17" s="12" t="s">
        <v>12</v>
      </c>
    </row>
    <row r="18" spans="1:22" ht="27" customHeight="1">
      <c r="A18" s="6"/>
      <c r="B18" s="9"/>
      <c r="C18" s="9"/>
      <c r="D18" s="10" t="s">
        <v>25</v>
      </c>
      <c r="E18" s="11">
        <v>6477</v>
      </c>
      <c r="F18" s="11"/>
      <c r="G18" s="12">
        <v>6477</v>
      </c>
      <c r="H18" s="12"/>
      <c r="I18" s="12"/>
      <c r="J18" s="12"/>
      <c r="K18" s="11">
        <v>6477</v>
      </c>
      <c r="L18" s="11"/>
      <c r="M18" s="12">
        <v>6477</v>
      </c>
      <c r="N18" s="12"/>
      <c r="O18" s="12"/>
      <c r="P18" s="12"/>
      <c r="Q18" s="11">
        <f>E18-L18</f>
        <v>6477</v>
      </c>
      <c r="R18" s="12">
        <f>G18-O18</f>
        <v>6477</v>
      </c>
      <c r="S18" s="12">
        <f>H18-P18</f>
        <v>0</v>
      </c>
      <c r="T18" s="11" t="s">
        <v>12</v>
      </c>
      <c r="U18" s="12" t="s">
        <v>12</v>
      </c>
      <c r="V18" s="12" t="s">
        <v>12</v>
      </c>
    </row>
    <row r="19" spans="1:22" ht="36" customHeight="1">
      <c r="A19" s="13"/>
      <c r="B19" s="9"/>
      <c r="C19" s="9" t="s">
        <v>26</v>
      </c>
      <c r="D19" s="10" t="s">
        <v>27</v>
      </c>
      <c r="E19" s="11">
        <v>1600</v>
      </c>
      <c r="F19" s="11"/>
      <c r="G19" s="12">
        <v>1600</v>
      </c>
      <c r="H19" s="12"/>
      <c r="I19" s="12"/>
      <c r="J19" s="12"/>
      <c r="K19" s="11">
        <v>1600</v>
      </c>
      <c r="L19" s="11"/>
      <c r="M19" s="12">
        <v>1600</v>
      </c>
      <c r="N19" s="12"/>
      <c r="O19" s="12"/>
      <c r="P19" s="12"/>
      <c r="Q19" s="11">
        <f>E19-L19</f>
        <v>1600</v>
      </c>
      <c r="R19" s="12">
        <f>G19-O19</f>
        <v>1600</v>
      </c>
      <c r="S19" s="12">
        <f>H19-P19</f>
        <v>0</v>
      </c>
      <c r="T19" s="11" t="s">
        <v>12</v>
      </c>
      <c r="U19" s="12" t="s">
        <v>12</v>
      </c>
      <c r="V19" s="12" t="s">
        <v>12</v>
      </c>
    </row>
    <row r="20" spans="1:22" ht="16.5" customHeight="1">
      <c r="A20" s="13"/>
      <c r="B20" s="9"/>
      <c r="C20" s="9"/>
      <c r="D20" s="10" t="s">
        <v>27</v>
      </c>
      <c r="E20" s="11">
        <v>2000</v>
      </c>
      <c r="F20" s="11"/>
      <c r="G20" s="12">
        <v>2000</v>
      </c>
      <c r="H20" s="12"/>
      <c r="I20" s="12"/>
      <c r="J20" s="12"/>
      <c r="K20" s="11">
        <v>2000</v>
      </c>
      <c r="L20" s="11"/>
      <c r="M20" s="12">
        <v>2000</v>
      </c>
      <c r="N20" s="12"/>
      <c r="O20" s="12"/>
      <c r="P20" s="12"/>
      <c r="Q20" s="11">
        <f>E20-L20</f>
        <v>2000</v>
      </c>
      <c r="R20" s="12">
        <f>G20-O20</f>
        <v>2000</v>
      </c>
      <c r="S20" s="12">
        <f>H20-P20</f>
        <v>0</v>
      </c>
      <c r="T20" s="11" t="s">
        <v>12</v>
      </c>
      <c r="U20" s="12" t="s">
        <v>12</v>
      </c>
      <c r="V20" s="12" t="s">
        <v>12</v>
      </c>
    </row>
    <row r="21" spans="1:22" ht="37.5" customHeight="1">
      <c r="A21" s="6"/>
      <c r="B21" s="9"/>
      <c r="C21" s="9"/>
      <c r="D21" s="10" t="s">
        <v>28</v>
      </c>
      <c r="E21" s="11">
        <v>130000</v>
      </c>
      <c r="F21" s="11"/>
      <c r="G21" s="12">
        <v>130000</v>
      </c>
      <c r="H21" s="12"/>
      <c r="I21" s="12"/>
      <c r="J21" s="12"/>
      <c r="K21" s="11">
        <v>130000</v>
      </c>
      <c r="L21" s="11"/>
      <c r="M21" s="12">
        <v>130000</v>
      </c>
      <c r="N21" s="12"/>
      <c r="O21" s="12"/>
      <c r="P21" s="12"/>
      <c r="Q21" s="11">
        <f>E21-L21</f>
        <v>130000</v>
      </c>
      <c r="R21" s="12">
        <f>G21-O21</f>
        <v>130000</v>
      </c>
      <c r="S21" s="12">
        <f>H21-P21</f>
        <v>0</v>
      </c>
      <c r="T21" s="11" t="s">
        <v>12</v>
      </c>
      <c r="U21" s="12" t="s">
        <v>12</v>
      </c>
      <c r="V21" s="12" t="s">
        <v>12</v>
      </c>
    </row>
    <row r="22" spans="1:22" ht="27" customHeight="1">
      <c r="A22" s="6"/>
      <c r="B22" s="9"/>
      <c r="C22" s="9"/>
      <c r="D22" s="10" t="s">
        <v>29</v>
      </c>
      <c r="E22" s="11">
        <v>81736</v>
      </c>
      <c r="F22" s="11"/>
      <c r="G22" s="12">
        <v>81736</v>
      </c>
      <c r="H22" s="12"/>
      <c r="I22" s="12"/>
      <c r="J22" s="12"/>
      <c r="K22" s="11">
        <v>81736</v>
      </c>
      <c r="L22" s="11"/>
      <c r="M22" s="12">
        <v>81736</v>
      </c>
      <c r="N22" s="12"/>
      <c r="O22" s="12"/>
      <c r="P22" s="12"/>
      <c r="Q22" s="11">
        <f>E22-L22</f>
        <v>81736</v>
      </c>
      <c r="R22" s="12">
        <f>G22-O22</f>
        <v>81736</v>
      </c>
      <c r="S22" s="12">
        <f>H22-P22</f>
        <v>0</v>
      </c>
      <c r="T22" s="11" t="s">
        <v>12</v>
      </c>
      <c r="U22" s="12" t="s">
        <v>12</v>
      </c>
      <c r="V22" s="12" t="s">
        <v>12</v>
      </c>
    </row>
    <row r="23" spans="1:22" ht="16.5" customHeight="1">
      <c r="A23" s="13"/>
      <c r="B23" s="9"/>
      <c r="C23" s="14" t="s">
        <v>17</v>
      </c>
      <c r="D23" s="14"/>
      <c r="E23" s="11">
        <v>243313</v>
      </c>
      <c r="F23" s="11"/>
      <c r="G23" s="11">
        <v>243313</v>
      </c>
      <c r="H23" s="11"/>
      <c r="I23" s="11"/>
      <c r="J23" s="11"/>
      <c r="K23" s="11">
        <v>243313</v>
      </c>
      <c r="L23" s="11"/>
      <c r="M23" s="11">
        <v>243313</v>
      </c>
      <c r="N23" s="11"/>
      <c r="O23" s="11"/>
      <c r="P23" s="11"/>
      <c r="Q23" s="11">
        <f>E23-L23</f>
        <v>243313</v>
      </c>
      <c r="R23" s="11">
        <f>G23-O23</f>
        <v>243313</v>
      </c>
      <c r="S23" s="11">
        <f>H23-P23</f>
        <v>0</v>
      </c>
      <c r="T23" s="11" t="s">
        <v>12</v>
      </c>
      <c r="U23" s="11" t="s">
        <v>12</v>
      </c>
      <c r="V23" s="11" t="s">
        <v>12</v>
      </c>
    </row>
    <row r="24" spans="1:22" ht="16.5" customHeight="1">
      <c r="A24" s="13"/>
      <c r="B24" s="14" t="s">
        <v>30</v>
      </c>
      <c r="C24" s="14"/>
      <c r="D24" s="14"/>
      <c r="E24" s="11">
        <v>407513</v>
      </c>
      <c r="F24" s="11"/>
      <c r="G24" s="11">
        <v>407513</v>
      </c>
      <c r="H24" s="11"/>
      <c r="I24" s="11"/>
      <c r="J24" s="11"/>
      <c r="K24" s="11">
        <v>407513</v>
      </c>
      <c r="L24" s="11"/>
      <c r="M24" s="11">
        <v>407513</v>
      </c>
      <c r="N24" s="11"/>
      <c r="O24" s="11"/>
      <c r="P24" s="11"/>
      <c r="Q24" s="11">
        <f>E24-L24</f>
        <v>407513</v>
      </c>
      <c r="R24" s="11">
        <f>G24-O24</f>
        <v>407513</v>
      </c>
      <c r="S24" s="11">
        <f>H24-P24</f>
        <v>0</v>
      </c>
      <c r="T24" s="11" t="s">
        <v>12</v>
      </c>
      <c r="U24" s="11" t="s">
        <v>12</v>
      </c>
      <c r="V24" s="11" t="s">
        <v>12</v>
      </c>
    </row>
    <row r="25" ht="15" customHeight="1"/>
  </sheetData>
  <mergeCells count="25">
    <mergeCell ref="B2:E2"/>
    <mergeCell ref="B4:B5"/>
    <mergeCell ref="C4:C5"/>
    <mergeCell ref="D4:D5"/>
    <mergeCell ref="E4:E5"/>
    <mergeCell ref="G4:H4"/>
    <mergeCell ref="I4:J4"/>
    <mergeCell ref="K4:K5"/>
    <mergeCell ref="L4:L5"/>
    <mergeCell ref="M4:N4"/>
    <mergeCell ref="O4:P4"/>
    <mergeCell ref="Q4:Q5"/>
    <mergeCell ref="R4:S4"/>
    <mergeCell ref="T4:T5"/>
    <mergeCell ref="U4:V4"/>
    <mergeCell ref="B7:B9"/>
    <mergeCell ref="C7:C8"/>
    <mergeCell ref="C9:D9"/>
    <mergeCell ref="B10:B11"/>
    <mergeCell ref="C11:D11"/>
    <mergeCell ref="B12:B23"/>
    <mergeCell ref="C12:C18"/>
    <mergeCell ref="C19:C22"/>
    <mergeCell ref="C23:D23"/>
    <mergeCell ref="B24:D2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